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0" yWindow="0" windowWidth="20480" windowHeight="13640" tabRatio="500"/>
  </bookViews>
  <sheets>
    <sheet name="Example Retirement Calc" sheetId="1" r:id="rId1"/>
    <sheet name="Blank Retirement Calc" sheetId="3" r:id="rId2"/>
    <sheet name="Retirement Vehicles" sheetId="4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2" i="3" l="1"/>
  <c r="B18" i="3"/>
  <c r="B17" i="3"/>
  <c r="B9" i="3"/>
  <c r="B6" i="3"/>
  <c r="B13" i="3"/>
  <c r="B14" i="3"/>
  <c r="F9" i="1"/>
  <c r="F6" i="1"/>
  <c r="F13" i="1"/>
  <c r="F12" i="1"/>
  <c r="F14" i="1"/>
  <c r="F17" i="1"/>
  <c r="F18" i="1"/>
  <c r="B12" i="1"/>
  <c r="B18" i="1"/>
  <c r="B17" i="1"/>
  <c r="C12" i="1"/>
  <c r="C18" i="1"/>
  <c r="C17" i="1"/>
  <c r="D12" i="1"/>
  <c r="D18" i="1"/>
  <c r="D17" i="1"/>
  <c r="B9" i="1"/>
  <c r="B6" i="1"/>
  <c r="B13" i="1"/>
  <c r="B14" i="1"/>
  <c r="C9" i="1"/>
  <c r="C6" i="1"/>
  <c r="C13" i="1"/>
  <c r="C14" i="1"/>
  <c r="D9" i="1"/>
  <c r="D6" i="1"/>
  <c r="D13" i="1"/>
  <c r="D14" i="1"/>
</calcChain>
</file>

<file path=xl/sharedStrings.xml><?xml version="1.0" encoding="utf-8"?>
<sst xmlns="http://schemas.openxmlformats.org/spreadsheetml/2006/main" count="52" uniqueCount="34">
  <si>
    <t>Total Retirement Contributions</t>
  </si>
  <si>
    <t xml:space="preserve">years to save </t>
  </si>
  <si>
    <t>You have</t>
  </si>
  <si>
    <t>Currently Saved for Retirement</t>
  </si>
  <si>
    <t>How long will your retirement be?</t>
  </si>
  <si>
    <t>At what age do you want to retire?</t>
  </si>
  <si>
    <t>How old do the family members of your gender live to be?</t>
  </si>
  <si>
    <t>Retirement Calculator</t>
  </si>
  <si>
    <t>What is your current age?</t>
  </si>
  <si>
    <t>Your estimated living expenses factoring for inflation</t>
  </si>
  <si>
    <t>Compound Interest (8%)</t>
  </si>
  <si>
    <t>Interest Rate</t>
  </si>
  <si>
    <t>WITHOUT compound interest, that's a monthly savings goal of:</t>
  </si>
  <si>
    <t>WITH compound interest, that's a monthly savings goal of:</t>
  </si>
  <si>
    <t>How much are your current annual expenses?</t>
  </si>
  <si>
    <t>Expected Social Security https://www.ssa.gov/</t>
  </si>
  <si>
    <t>You:</t>
  </si>
  <si>
    <t>Examples:</t>
  </si>
  <si>
    <t>(fill in blue boxes)</t>
  </si>
  <si>
    <t>What are your estimated retirement annual expenses?</t>
  </si>
  <si>
    <t>Name</t>
  </si>
  <si>
    <t>Annual Limit</t>
  </si>
  <si>
    <t>up to 25% of AGI</t>
  </si>
  <si>
    <t xml:space="preserve">Roth or Traditional IRA </t>
  </si>
  <si>
    <t>up to $5500</t>
  </si>
  <si>
    <t xml:space="preserve">401k or 403b </t>
  </si>
  <si>
    <t>up to $18,500</t>
  </si>
  <si>
    <t>Health Savings Account</t>
  </si>
  <si>
    <t>up to $3,450</t>
  </si>
  <si>
    <t>SEP IRA</t>
  </si>
  <si>
    <t>Retirement Vehicles to Look Into</t>
  </si>
  <si>
    <t>You have:</t>
  </si>
  <si>
    <t>years to save:</t>
  </si>
  <si>
    <t>&lt;= Adjust this to hit your goal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</si>
</sst>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$&quot;#,##0;[Red]\-&quot;$&quot;#,##0"/>
    <numFmt numFmtId="164" formatCode="&quot;$&quot;#,##0"/>
    <numFmt numFmtId="165" formatCode="&quot;$&quot;#,##0;[Red]&quot;$&quot;#,##0"/>
  </numFmts>
  <fonts count="10" x14ac:knownFonts="1">
    <font>
      <sz val="10"/>
      <name val="Verdana"/>
    </font>
    <font>
      <u/>
      <sz val="10"/>
      <color theme="10"/>
      <name val="Verdana"/>
    </font>
    <font>
      <u/>
      <sz val="10"/>
      <color theme="11"/>
      <name val="Verdana"/>
    </font>
    <font>
      <sz val="12"/>
      <name val="Verdana"/>
    </font>
    <font>
      <b/>
      <sz val="12"/>
      <name val="Verdana"/>
    </font>
    <font>
      <b/>
      <sz val="12"/>
      <color rgb="FF000000"/>
      <name val="Calibri"/>
    </font>
    <font>
      <sz val="12"/>
      <color rgb="FF000000"/>
      <name val="Calibri"/>
    </font>
    <font>
      <b/>
      <i/>
      <sz val="12"/>
      <color rgb="FF000000"/>
      <name val="Calibri"/>
    </font>
    <font>
      <b/>
      <i/>
      <sz val="12"/>
      <name val="Verdana"/>
    </font>
    <font>
      <b/>
      <i/>
      <sz val="10"/>
      <name val="Verdana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BA4DB"/>
        <bgColor indexed="64"/>
      </patternFill>
    </fill>
    <fill>
      <patternFill patternType="solid">
        <fgColor rgb="FFD0D0D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8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3">
    <xf numFmtId="0" fontId="0" fillId="0" borderId="0" xfId="0"/>
    <xf numFmtId="0" fontId="3" fillId="0" borderId="0" xfId="0" applyFont="1" applyAlignment="1">
      <alignment wrapText="1"/>
    </xf>
    <xf numFmtId="1" fontId="3" fillId="0" borderId="0" xfId="0" applyNumberFormat="1" applyFont="1"/>
    <xf numFmtId="0" fontId="3" fillId="0" borderId="0" xfId="0" applyFont="1"/>
    <xf numFmtId="165" fontId="3" fillId="0" borderId="0" xfId="0" applyNumberFormat="1" applyFont="1"/>
    <xf numFmtId="0" fontId="4" fillId="0" borderId="0" xfId="0" applyFont="1"/>
    <xf numFmtId="164" fontId="3" fillId="0" borderId="0" xfId="0" applyNumberFormat="1" applyFont="1"/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right"/>
    </xf>
    <xf numFmtId="9" fontId="3" fillId="0" borderId="0" xfId="0" applyNumberFormat="1" applyFont="1" applyAlignment="1">
      <alignment wrapText="1"/>
    </xf>
    <xf numFmtId="10" fontId="3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1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left"/>
    </xf>
    <xf numFmtId="0" fontId="4" fillId="2" borderId="0" xfId="0" applyFont="1" applyFill="1"/>
    <xf numFmtId="1" fontId="4" fillId="2" borderId="0" xfId="0" applyNumberFormat="1" applyFont="1" applyFill="1"/>
    <xf numFmtId="165" fontId="4" fillId="2" borderId="0" xfId="0" applyNumberFormat="1" applyFont="1" applyFill="1"/>
    <xf numFmtId="10" fontId="4" fillId="2" borderId="0" xfId="0" applyNumberFormat="1" applyFont="1" applyFill="1"/>
    <xf numFmtId="164" fontId="4" fillId="2" borderId="0" xfId="0" applyNumberFormat="1" applyFont="1" applyFill="1"/>
    <xf numFmtId="0" fontId="4" fillId="3" borderId="1" xfId="0" applyFont="1" applyFill="1" applyBorder="1"/>
    <xf numFmtId="1" fontId="4" fillId="3" borderId="1" xfId="0" applyNumberFormat="1" applyFont="1" applyFill="1" applyBorder="1"/>
    <xf numFmtId="165" fontId="4" fillId="3" borderId="1" xfId="0" applyNumberFormat="1" applyFont="1" applyFill="1" applyBorder="1"/>
    <xf numFmtId="0" fontId="3" fillId="2" borderId="0" xfId="0" applyFont="1" applyFill="1"/>
    <xf numFmtId="6" fontId="0" fillId="0" borderId="0" xfId="0" applyNumberForma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0" fontId="9" fillId="0" borderId="0" xfId="0" applyFont="1"/>
    <xf numFmtId="0" fontId="3" fillId="0" borderId="0" xfId="0" applyFont="1" applyAlignment="1">
      <alignment horizontal="left" wrapText="1"/>
    </xf>
    <xf numFmtId="165" fontId="4" fillId="3" borderId="2" xfId="0" applyNumberFormat="1" applyFont="1" applyFill="1" applyBorder="1"/>
    <xf numFmtId="0" fontId="4" fillId="4" borderId="3" xfId="0" applyFont="1" applyFill="1" applyBorder="1" applyAlignment="1">
      <alignment horizontal="right" wrapText="1"/>
    </xf>
    <xf numFmtId="1" fontId="4" fillId="4" borderId="4" xfId="0" applyNumberFormat="1" applyFont="1" applyFill="1" applyBorder="1" applyAlignment="1">
      <alignment horizontal="left"/>
    </xf>
    <xf numFmtId="0" fontId="4" fillId="4" borderId="6" xfId="0" applyFont="1" applyFill="1" applyBorder="1" applyAlignment="1">
      <alignment horizontal="right"/>
    </xf>
    <xf numFmtId="164" fontId="4" fillId="4" borderId="0" xfId="0" applyNumberFormat="1" applyFont="1" applyFill="1" applyBorder="1" applyAlignment="1">
      <alignment horizontal="left"/>
    </xf>
    <xf numFmtId="0" fontId="4" fillId="4" borderId="6" xfId="0" applyFont="1" applyFill="1" applyBorder="1" applyAlignment="1">
      <alignment horizontal="right" wrapText="1"/>
    </xf>
    <xf numFmtId="0" fontId="4" fillId="4" borderId="8" xfId="0" applyFont="1" applyFill="1" applyBorder="1" applyAlignment="1">
      <alignment horizontal="right" wrapText="1"/>
    </xf>
    <xf numFmtId="165" fontId="4" fillId="4" borderId="9" xfId="0" applyNumberFormat="1" applyFont="1" applyFill="1" applyBorder="1" applyAlignment="1">
      <alignment horizontal="left"/>
    </xf>
    <xf numFmtId="0" fontId="4" fillId="0" borderId="6" xfId="0" applyFont="1" applyFill="1" applyBorder="1" applyAlignment="1">
      <alignment horizontal="left" wrapText="1"/>
    </xf>
    <xf numFmtId="0" fontId="4" fillId="0" borderId="0" xfId="0" applyFont="1" applyFill="1" applyAlignment="1">
      <alignment horizontal="left" wrapText="1"/>
    </xf>
    <xf numFmtId="0" fontId="3" fillId="0" borderId="0" xfId="0" applyFont="1" applyFill="1"/>
    <xf numFmtId="1" fontId="3" fillId="0" borderId="0" xfId="0" applyNumberFormat="1" applyFont="1" applyFill="1"/>
    <xf numFmtId="165" fontId="3" fillId="0" borderId="0" xfId="0" applyNumberFormat="1" applyFont="1" applyFill="1"/>
    <xf numFmtId="1" fontId="4" fillId="0" borderId="4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>
      <alignment horizontal="left"/>
    </xf>
    <xf numFmtId="165" fontId="4" fillId="0" borderId="9" xfId="0" applyNumberFormat="1" applyFont="1" applyFill="1" applyBorder="1" applyAlignment="1">
      <alignment horizontal="left"/>
    </xf>
    <xf numFmtId="10" fontId="3" fillId="0" borderId="0" xfId="0" applyNumberFormat="1" applyFont="1" applyFill="1"/>
    <xf numFmtId="164" fontId="3" fillId="0" borderId="0" xfId="0" applyNumberFormat="1" applyFont="1" applyFill="1"/>
    <xf numFmtId="165" fontId="4" fillId="3" borderId="1" xfId="0" applyNumberFormat="1" applyFont="1" applyFill="1" applyBorder="1" applyAlignment="1">
      <alignment horizontal="right"/>
    </xf>
    <xf numFmtId="165" fontId="4" fillId="5" borderId="10" xfId="0" applyNumberFormat="1" applyFont="1" applyFill="1" applyBorder="1" applyAlignment="1">
      <alignment horizontal="right"/>
    </xf>
    <xf numFmtId="1" fontId="4" fillId="6" borderId="5" xfId="0" applyNumberFormat="1" applyFont="1" applyFill="1" applyBorder="1" applyAlignment="1">
      <alignment horizontal="right"/>
    </xf>
    <xf numFmtId="164" fontId="4" fillId="6" borderId="7" xfId="0" applyNumberFormat="1" applyFont="1" applyFill="1" applyBorder="1" applyAlignment="1">
      <alignment horizontal="right"/>
    </xf>
  </cellXfs>
  <cellStyles count="8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workbookViewId="0">
      <selection activeCell="A27" sqref="A27"/>
    </sheetView>
  </sheetViews>
  <sheetFormatPr baseColWidth="10" defaultColWidth="63.140625" defaultRowHeight="16" x14ac:dyDescent="0"/>
  <cols>
    <col min="1" max="1" width="54" style="3" customWidth="1"/>
    <col min="2" max="2" width="12.85546875" style="3" bestFit="1" customWidth="1"/>
    <col min="3" max="4" width="11" style="3" bestFit="1" customWidth="1"/>
    <col min="5" max="5" width="3.140625" style="41" customWidth="1"/>
    <col min="6" max="6" width="15.7109375" style="16" customWidth="1"/>
    <col min="7" max="7" width="69.5703125" style="3" customWidth="1"/>
    <col min="8" max="8" width="16.42578125" style="3" customWidth="1"/>
    <col min="9" max="9" width="19.28515625" style="3" customWidth="1"/>
    <col min="10" max="16384" width="63.140625" style="3"/>
  </cols>
  <sheetData>
    <row r="1" spans="1:7">
      <c r="A1" s="5" t="s">
        <v>7</v>
      </c>
      <c r="B1" s="6" t="s">
        <v>17</v>
      </c>
      <c r="F1" s="16" t="s">
        <v>16</v>
      </c>
      <c r="G1" s="5"/>
    </row>
    <row r="2" spans="1:7">
      <c r="B2" s="6"/>
      <c r="F2" s="24" t="s">
        <v>18</v>
      </c>
    </row>
    <row r="3" spans="1:7">
      <c r="A3" s="1" t="s">
        <v>8</v>
      </c>
      <c r="B3" s="2">
        <v>22</v>
      </c>
      <c r="C3" s="3">
        <v>44</v>
      </c>
      <c r="D3" s="3">
        <v>55</v>
      </c>
      <c r="F3" s="21">
        <v>30</v>
      </c>
      <c r="G3" s="1"/>
    </row>
    <row r="4" spans="1:7">
      <c r="A4" s="1" t="s">
        <v>6</v>
      </c>
      <c r="B4" s="2">
        <v>80</v>
      </c>
      <c r="C4" s="2">
        <v>80</v>
      </c>
      <c r="D4" s="2">
        <v>80</v>
      </c>
      <c r="E4" s="42"/>
      <c r="F4" s="22">
        <v>90</v>
      </c>
      <c r="G4" s="1"/>
    </row>
    <row r="5" spans="1:7">
      <c r="A5" s="1" t="s">
        <v>5</v>
      </c>
      <c r="B5" s="2">
        <v>65</v>
      </c>
      <c r="C5" s="2">
        <v>65</v>
      </c>
      <c r="D5" s="2">
        <v>65</v>
      </c>
      <c r="E5" s="42"/>
      <c r="F5" s="22">
        <v>65</v>
      </c>
      <c r="G5" s="1"/>
    </row>
    <row r="6" spans="1:7">
      <c r="A6" s="1" t="s">
        <v>4</v>
      </c>
      <c r="B6" s="2">
        <f>B4-B5</f>
        <v>15</v>
      </c>
      <c r="C6" s="2">
        <f>C4-C5</f>
        <v>15</v>
      </c>
      <c r="D6" s="2">
        <f>D4-D5</f>
        <v>15</v>
      </c>
      <c r="E6" s="42"/>
      <c r="F6" s="17">
        <f>F4-F5</f>
        <v>25</v>
      </c>
      <c r="G6" s="1"/>
    </row>
    <row r="7" spans="1:7">
      <c r="A7" s="1" t="s">
        <v>14</v>
      </c>
      <c r="B7" s="4">
        <v>40000</v>
      </c>
      <c r="C7" s="4">
        <v>40000</v>
      </c>
      <c r="D7" s="4">
        <v>40000</v>
      </c>
      <c r="E7" s="43"/>
      <c r="F7" s="23">
        <v>60000</v>
      </c>
      <c r="G7" s="1"/>
    </row>
    <row r="8" spans="1:7">
      <c r="A8" s="1" t="s">
        <v>19</v>
      </c>
      <c r="B8" s="4">
        <v>35000</v>
      </c>
      <c r="C8" s="4">
        <v>35000</v>
      </c>
      <c r="D8" s="4">
        <v>35000</v>
      </c>
      <c r="E8" s="43"/>
      <c r="F8" s="23">
        <v>55000</v>
      </c>
      <c r="G8" s="1"/>
    </row>
    <row r="9" spans="1:7">
      <c r="A9" s="1" t="s">
        <v>9</v>
      </c>
      <c r="B9" s="4">
        <f>FV(0.0238,(B5-B3),0,-B8)</f>
        <v>96231.759956842463</v>
      </c>
      <c r="C9" s="4">
        <f>FV(0.0238,(C5-C3),0,-C8)</f>
        <v>57356.900410513714</v>
      </c>
      <c r="D9" s="4">
        <f>FV(0.0238,(D5-D3),0,-D8)</f>
        <v>44281.191327910405</v>
      </c>
      <c r="E9" s="43"/>
      <c r="F9" s="18">
        <f>FV(0.0238,(F5-F3),0,-F8)</f>
        <v>125282.97912329878</v>
      </c>
      <c r="G9" s="1"/>
    </row>
    <row r="10" spans="1:7">
      <c r="A10" s="1" t="s">
        <v>3</v>
      </c>
      <c r="B10" s="4">
        <v>0</v>
      </c>
      <c r="C10" s="4">
        <v>50000</v>
      </c>
      <c r="D10" s="4">
        <v>50000</v>
      </c>
      <c r="E10" s="43"/>
      <c r="F10" s="23">
        <v>0</v>
      </c>
      <c r="G10" s="1"/>
    </row>
    <row r="11" spans="1:7" ht="17" thickBot="1">
      <c r="A11" s="1" t="s">
        <v>15</v>
      </c>
      <c r="B11" s="4">
        <v>0</v>
      </c>
      <c r="C11" s="4">
        <v>0</v>
      </c>
      <c r="D11" s="4">
        <v>0</v>
      </c>
      <c r="E11" s="43"/>
      <c r="F11" s="31">
        <v>0</v>
      </c>
      <c r="G11" s="1"/>
    </row>
    <row r="12" spans="1:7" ht="17" thickTop="1">
      <c r="A12" s="32" t="s">
        <v>31</v>
      </c>
      <c r="B12" s="33">
        <f>B5-B3</f>
        <v>43</v>
      </c>
      <c r="C12" s="33">
        <f>C5-C3</f>
        <v>21</v>
      </c>
      <c r="D12" s="33">
        <f>D5-D3</f>
        <v>10</v>
      </c>
      <c r="E12" s="44"/>
      <c r="F12" s="51">
        <f>F5-F3</f>
        <v>35</v>
      </c>
      <c r="G12" s="26"/>
    </row>
    <row r="13" spans="1:7">
      <c r="A13" s="34" t="s">
        <v>32</v>
      </c>
      <c r="B13" s="35">
        <f>(B9*B6)-B10-B11</f>
        <v>1443476.3993526369</v>
      </c>
      <c r="C13" s="35">
        <f>(C9*C6)-C10-C11</f>
        <v>810353.50615770568</v>
      </c>
      <c r="D13" s="35">
        <f>(D9*D6)-D10-D11</f>
        <v>614217.86991865607</v>
      </c>
      <c r="E13" s="45"/>
      <c r="F13" s="52">
        <f>(F9*F6)-F10-F11</f>
        <v>3132074.4780824697</v>
      </c>
      <c r="G13" s="39"/>
    </row>
    <row r="14" spans="1:7" ht="32">
      <c r="A14" s="36" t="s">
        <v>12</v>
      </c>
      <c r="B14" s="35">
        <f>(B13/12)/B12</f>
        <v>2797.4348824663507</v>
      </c>
      <c r="C14" s="35">
        <f>(C13/12)/C12</f>
        <v>3215.6885164988321</v>
      </c>
      <c r="D14" s="35">
        <f>(D13/12)/D12</f>
        <v>5118.4822493221345</v>
      </c>
      <c r="E14" s="45"/>
      <c r="F14" s="52">
        <f>(F13/12)/F12</f>
        <v>7457.3201859106421</v>
      </c>
      <c r="G14" s="39"/>
    </row>
    <row r="15" spans="1:7" ht="33" thickBot="1">
      <c r="A15" s="37" t="s">
        <v>13</v>
      </c>
      <c r="B15" s="38">
        <v>105</v>
      </c>
      <c r="C15" s="38">
        <v>650</v>
      </c>
      <c r="D15" s="38">
        <v>2400</v>
      </c>
      <c r="E15" s="46"/>
      <c r="F15" s="50">
        <v>500</v>
      </c>
      <c r="G15" s="40" t="s">
        <v>33</v>
      </c>
    </row>
    <row r="16" spans="1:7" ht="17" thickTop="1">
      <c r="A16" s="9" t="s">
        <v>11</v>
      </c>
      <c r="B16" s="10">
        <v>0.08</v>
      </c>
      <c r="C16" s="10">
        <v>0.08</v>
      </c>
      <c r="D16" s="10">
        <v>0.08</v>
      </c>
      <c r="E16" s="47"/>
      <c r="F16" s="19">
        <v>0.08</v>
      </c>
      <c r="G16" s="9"/>
    </row>
    <row r="17" spans="1:7">
      <c r="A17" s="1" t="s">
        <v>0</v>
      </c>
      <c r="B17" s="6">
        <f>(B15*12)*B12</f>
        <v>54180</v>
      </c>
      <c r="C17" s="6">
        <f>(C15*12)*C12</f>
        <v>163800</v>
      </c>
      <c r="D17" s="6">
        <f>(D15*12)*D12</f>
        <v>288000</v>
      </c>
      <c r="E17" s="48"/>
      <c r="F17" s="20">
        <f>(F15*12)*F12</f>
        <v>210000</v>
      </c>
      <c r="G17" s="1"/>
    </row>
    <row r="18" spans="1:7">
      <c r="A18" s="1" t="s">
        <v>10</v>
      </c>
      <c r="B18" s="6">
        <f>((B15*12)*B12)*(1+B16)^B12</f>
        <v>1482724.5781602259</v>
      </c>
      <c r="C18" s="6">
        <f>((C15*12)*C12)*(1+C16)^C12</f>
        <v>824541.96257551771</v>
      </c>
      <c r="D18" s="6">
        <f>((D15*12)*D12)*(1+D16)^D12</f>
        <v>621770.39921456284</v>
      </c>
      <c r="E18" s="48"/>
      <c r="F18" s="20">
        <f>((F15*12)*F12)*(1+F16)^F12</f>
        <v>3104922.3018073174</v>
      </c>
      <c r="G18" s="1"/>
    </row>
    <row r="19" spans="1:7">
      <c r="A19" s="1"/>
      <c r="B19" s="6"/>
      <c r="C19" s="6"/>
      <c r="D19" s="6"/>
      <c r="E19" s="48"/>
      <c r="F19" s="20"/>
      <c r="G19" s="1"/>
    </row>
    <row r="20" spans="1:7">
      <c r="B20" s="6"/>
      <c r="C20" s="6"/>
      <c r="D20" s="6"/>
      <c r="E20" s="48"/>
      <c r="F20" s="20"/>
      <c r="G20" s="1"/>
    </row>
    <row r="21" spans="1:7">
      <c r="B21" s="6"/>
      <c r="C21" s="6"/>
      <c r="D21" s="6"/>
      <c r="E21" s="48"/>
      <c r="F21" s="20"/>
      <c r="G21" s="7"/>
    </row>
    <row r="22" spans="1:7">
      <c r="B22" s="6"/>
      <c r="C22" s="6"/>
      <c r="D22" s="6"/>
      <c r="E22" s="48"/>
      <c r="F22" s="20"/>
      <c r="G22" s="7"/>
    </row>
    <row r="23" spans="1:7">
      <c r="B23" s="6"/>
      <c r="C23" s="6"/>
      <c r="D23" s="6"/>
      <c r="E23" s="48"/>
      <c r="F23" s="20"/>
      <c r="G23" s="7"/>
    </row>
    <row r="24" spans="1:7">
      <c r="B24" s="6"/>
      <c r="C24" s="6"/>
      <c r="D24" s="6"/>
      <c r="E24" s="48"/>
      <c r="F24" s="20"/>
      <c r="G24" s="7"/>
    </row>
    <row r="25" spans="1:7">
      <c r="A25" s="7"/>
      <c r="B25" s="6"/>
      <c r="C25" s="6"/>
      <c r="D25" s="6"/>
      <c r="E25" s="48"/>
      <c r="F25" s="20"/>
      <c r="G25" s="7"/>
    </row>
    <row r="26" spans="1:7">
      <c r="B26" s="6"/>
    </row>
    <row r="27" spans="1:7">
      <c r="A27" s="11"/>
      <c r="B27" s="6"/>
      <c r="G27" s="11"/>
    </row>
    <row r="28" spans="1:7">
      <c r="A28" s="12"/>
      <c r="G28" s="12"/>
    </row>
    <row r="29" spans="1:7">
      <c r="A29" s="13"/>
      <c r="G29" s="13"/>
    </row>
    <row r="30" spans="1:7">
      <c r="A30" s="13"/>
      <c r="G30" s="13"/>
    </row>
    <row r="31" spans="1:7">
      <c r="A31" s="13"/>
      <c r="G31" s="13"/>
    </row>
    <row r="41" spans="1:7">
      <c r="A41" s="5"/>
      <c r="G41" s="5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C21" sqref="C21"/>
    </sheetView>
  </sheetViews>
  <sheetFormatPr baseColWidth="10" defaultColWidth="63.140625" defaultRowHeight="16" x14ac:dyDescent="0"/>
  <cols>
    <col min="1" max="1" width="51.42578125" style="3" customWidth="1"/>
    <col min="2" max="2" width="15.7109375" style="16" customWidth="1"/>
    <col min="3" max="3" width="31.85546875" style="3" customWidth="1"/>
    <col min="4" max="4" width="16.42578125" style="3" customWidth="1"/>
    <col min="5" max="5" width="19.28515625" style="3" customWidth="1"/>
    <col min="6" max="16384" width="63.140625" style="3"/>
  </cols>
  <sheetData>
    <row r="1" spans="1:3">
      <c r="A1" s="5" t="s">
        <v>7</v>
      </c>
      <c r="B1" s="16" t="s">
        <v>16</v>
      </c>
    </row>
    <row r="2" spans="1:3">
      <c r="B2" s="24" t="s">
        <v>18</v>
      </c>
    </row>
    <row r="3" spans="1:3">
      <c r="A3" s="1" t="s">
        <v>8</v>
      </c>
      <c r="B3" s="21">
        <v>0</v>
      </c>
    </row>
    <row r="4" spans="1:3">
      <c r="A4" s="1" t="s">
        <v>6</v>
      </c>
      <c r="B4" s="22">
        <v>0</v>
      </c>
    </row>
    <row r="5" spans="1:3">
      <c r="A5" s="1" t="s">
        <v>5</v>
      </c>
      <c r="B5" s="22">
        <v>0</v>
      </c>
    </row>
    <row r="6" spans="1:3">
      <c r="A6" s="1" t="s">
        <v>4</v>
      </c>
      <c r="B6" s="17">
        <f>B4-B5</f>
        <v>0</v>
      </c>
    </row>
    <row r="7" spans="1:3">
      <c r="A7" s="1" t="s">
        <v>14</v>
      </c>
      <c r="B7" s="23">
        <v>0</v>
      </c>
    </row>
    <row r="8" spans="1:3">
      <c r="A8" s="1" t="s">
        <v>19</v>
      </c>
      <c r="B8" s="23">
        <v>0</v>
      </c>
    </row>
    <row r="9" spans="1:3">
      <c r="A9" s="1" t="s">
        <v>9</v>
      </c>
      <c r="B9" s="18">
        <f>FV(0.0238,(B5-B3),0,-B8)</f>
        <v>0</v>
      </c>
    </row>
    <row r="10" spans="1:3">
      <c r="A10" s="1" t="s">
        <v>3</v>
      </c>
      <c r="B10" s="23">
        <v>0</v>
      </c>
    </row>
    <row r="11" spans="1:3">
      <c r="A11" s="1" t="s">
        <v>15</v>
      </c>
      <c r="B11" s="23">
        <v>0</v>
      </c>
    </row>
    <row r="12" spans="1:3">
      <c r="A12" s="7" t="s">
        <v>2</v>
      </c>
      <c r="B12" s="14">
        <f>B5-B3</f>
        <v>0</v>
      </c>
    </row>
    <row r="13" spans="1:3">
      <c r="A13" s="8" t="s">
        <v>1</v>
      </c>
      <c r="B13" s="15">
        <f>(B9*B6)-B10-B11</f>
        <v>0</v>
      </c>
    </row>
    <row r="14" spans="1:3" ht="32">
      <c r="A14" s="7" t="s">
        <v>12</v>
      </c>
      <c r="B14" s="15" t="e">
        <f>(B13/12)/B12</f>
        <v>#DIV/0!</v>
      </c>
    </row>
    <row r="15" spans="1:3" ht="32">
      <c r="A15" s="7" t="s">
        <v>13</v>
      </c>
      <c r="B15" s="49">
        <v>500</v>
      </c>
      <c r="C15" s="40" t="s">
        <v>33</v>
      </c>
    </row>
    <row r="16" spans="1:3">
      <c r="A16" s="9" t="s">
        <v>11</v>
      </c>
      <c r="B16" s="19">
        <v>0.08</v>
      </c>
    </row>
    <row r="17" spans="1:2">
      <c r="A17" s="1" t="s">
        <v>0</v>
      </c>
      <c r="B17" s="20">
        <f>(B15*12)*B12</f>
        <v>0</v>
      </c>
    </row>
    <row r="18" spans="1:2">
      <c r="A18" s="1" t="s">
        <v>10</v>
      </c>
      <c r="B18" s="20">
        <f>((B15*12)*B12)*(1+B16)^B12</f>
        <v>0</v>
      </c>
    </row>
    <row r="19" spans="1:2">
      <c r="A19" s="1"/>
      <c r="B19" s="20"/>
    </row>
    <row r="20" spans="1:2">
      <c r="A20" s="7"/>
      <c r="B20" s="20"/>
    </row>
    <row r="21" spans="1:2">
      <c r="A21" s="7"/>
      <c r="B21" s="20"/>
    </row>
    <row r="22" spans="1:2">
      <c r="A22" s="7"/>
      <c r="B22" s="20"/>
    </row>
    <row r="23" spans="1:2">
      <c r="A23" s="7"/>
      <c r="B23" s="20"/>
    </row>
    <row r="24" spans="1:2">
      <c r="A24" s="7"/>
      <c r="B24" s="20"/>
    </row>
    <row r="26" spans="1:2">
      <c r="A26" s="11"/>
    </row>
    <row r="27" spans="1:2">
      <c r="A27" s="12"/>
    </row>
    <row r="28" spans="1:2">
      <c r="A28" s="13"/>
    </row>
    <row r="29" spans="1:2">
      <c r="A29" s="13"/>
    </row>
    <row r="30" spans="1:2">
      <c r="A30" s="13"/>
    </row>
    <row r="40" spans="1:1">
      <c r="A40" s="5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A10" sqref="A10"/>
    </sheetView>
  </sheetViews>
  <sheetFormatPr baseColWidth="10" defaultColWidth="36.7109375" defaultRowHeight="13" x14ac:dyDescent="0"/>
  <cols>
    <col min="1" max="1" width="21.42578125" bestFit="1" customWidth="1"/>
    <col min="2" max="2" width="20.42578125" customWidth="1"/>
  </cols>
  <sheetData>
    <row r="1" spans="1:2" ht="32" customHeight="1">
      <c r="A1" s="27" t="s">
        <v>30</v>
      </c>
      <c r="B1" s="27"/>
    </row>
    <row r="2" spans="1:2" ht="16">
      <c r="A2" s="1"/>
    </row>
    <row r="3" spans="1:2" ht="16">
      <c r="A3" s="1"/>
    </row>
    <row r="4" spans="1:2" ht="16">
      <c r="A4" s="28" t="s">
        <v>20</v>
      </c>
      <c r="B4" s="29" t="s">
        <v>21</v>
      </c>
    </row>
    <row r="5" spans="1:2" ht="16">
      <c r="A5" s="30" t="s">
        <v>23</v>
      </c>
      <c r="B5" s="25" t="s">
        <v>24</v>
      </c>
    </row>
    <row r="6" spans="1:2" ht="16">
      <c r="A6" s="30" t="s">
        <v>29</v>
      </c>
      <c r="B6" t="s">
        <v>22</v>
      </c>
    </row>
    <row r="7" spans="1:2" ht="16">
      <c r="A7" s="30" t="s">
        <v>25</v>
      </c>
      <c r="B7" t="s">
        <v>26</v>
      </c>
    </row>
    <row r="8" spans="1:2" ht="16">
      <c r="A8" s="30" t="s">
        <v>27</v>
      </c>
      <c r="B8" t="s">
        <v>28</v>
      </c>
    </row>
  </sheetData>
  <mergeCells count="1">
    <mergeCell ref="A1:B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Example Retirement Calc</vt:lpstr>
      <vt:lpstr>Blank Retirement Calc</vt:lpstr>
      <vt:lpstr>Retirement Vehicles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 Ryan</dc:creator>
  <cp:lastModifiedBy>Colin Ryan</cp:lastModifiedBy>
  <dcterms:created xsi:type="dcterms:W3CDTF">2018-02-10T02:30:25Z</dcterms:created>
  <dcterms:modified xsi:type="dcterms:W3CDTF">2018-02-17T19:22:36Z</dcterms:modified>
</cp:coreProperties>
</file>